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1292" windowHeight="6240"/>
  </bookViews>
  <sheets>
    <sheet name="requirements" sheetId="1" r:id="rId1"/>
    <sheet name="task descriptions" sheetId="2" r:id="rId2"/>
    <sheet name="Sheet3" sheetId="3" r:id="rId3"/>
  </sheets>
  <calcPr calcId="145621"/>
</workbook>
</file>

<file path=xl/calcChain.xml><?xml version="1.0" encoding="utf-8"?>
<calcChain xmlns="http://schemas.openxmlformats.org/spreadsheetml/2006/main">
  <c r="C29" i="1" l="1"/>
  <c r="C24" i="1"/>
  <c r="C21" i="1"/>
  <c r="C20" i="1"/>
  <c r="C17" i="1"/>
  <c r="C16" i="1"/>
  <c r="C13" i="1"/>
  <c r="C12" i="1"/>
  <c r="C11" i="1"/>
  <c r="C10" i="1"/>
  <c r="C9" i="1"/>
  <c r="C8" i="1"/>
  <c r="C31" i="1" l="1"/>
</calcChain>
</file>

<file path=xl/sharedStrings.xml><?xml version="1.0" encoding="utf-8"?>
<sst xmlns="http://schemas.openxmlformats.org/spreadsheetml/2006/main" count="103" uniqueCount="66">
  <si>
    <t>FUNCTION</t>
  </si>
  <si>
    <t>DATES REQUIRED</t>
  </si>
  <si>
    <t>On-Site Pre-Registration</t>
  </si>
  <si>
    <t>Pack up/Shipping</t>
  </si>
  <si>
    <t>Volunteer Control Centre
(2 way radio/phone/scheduling)</t>
  </si>
  <si>
    <t>All</t>
  </si>
  <si>
    <t>Stuff Delegate's Bags, Briefing/Orientation</t>
  </si>
  <si>
    <t>Speaker Preview Room</t>
  </si>
  <si>
    <t>General assistance: room monitor, table signs, documents distribution</t>
  </si>
  <si>
    <t>PRIORITY</t>
  </si>
  <si>
    <t>Other Related Meetings</t>
  </si>
  <si>
    <t>low</t>
  </si>
  <si>
    <t>med</t>
  </si>
  <si>
    <t>high</t>
  </si>
  <si>
    <t>use reg volunteers</t>
  </si>
  <si>
    <t>Congress Set Up</t>
  </si>
  <si>
    <t>Congress</t>
  </si>
  <si>
    <t>Logistical Support (runners/floaters)</t>
  </si>
  <si>
    <t>1300-1700</t>
  </si>
  <si>
    <t>Poster mounting and tear-down</t>
  </si>
  <si>
    <t>Poster Area Support (delegate nav assistance)</t>
  </si>
  <si>
    <t>Access and directions</t>
  </si>
  <si>
    <t>Hall Monitors and door sign posting</t>
  </si>
  <si>
    <t>1800-2000 (2 hrs)</t>
  </si>
  <si>
    <t>coordinator(s)</t>
  </si>
  <si>
    <t xml:space="preserve">TASK </t>
  </si>
  <si>
    <t>DESCRIPTIONS</t>
  </si>
  <si>
    <t>All volunteers gather at the Palais to stuff the delegate bags with various paperwork and peripheral items and move the prepared bags to the nearby registration area.  Once this is complete, they will be given a tour of the all the areas of the Palais des Congrès that will be used for the Congress and given a brief overview of their specific duties.</t>
  </si>
  <si>
    <t xml:space="preserve">Volunteers will provide stuffed delegate bags and registration envelopes to pre-registered delegates presenting themselves onsite.  (Note - no handling of monetary funds is required, and volunteers with multiple language skills are greatly appreciated in this area.)  </t>
  </si>
  <si>
    <t>The posters will be co-located with the exhibits and delegates may have questions regarding the location of specific poster presentations and how to navigate the floor.  A mobile app will provide this information as well.</t>
  </si>
  <si>
    <t>At the beginning of each poster session, presenters will arrive and may need assistance in locating their boards and should be advised of the procedures.  During the evenings at the end of each poster session all posters must be taken off the boards in preparation for the next session.  Authors are responsible for the removal of their posters, but there are always some left that need to be taken down and rolled.</t>
  </si>
  <si>
    <t>All speakers must report to the Speaker Ready Room to upload or verify their previously uploaded files.  Although there will be signage indicating where this room is, authors do appreciate having someone at the door to help them find their way.  All technical processes are dealt with by the AV supplier who will be manning the interior of this room.</t>
  </si>
  <si>
    <t>All session rooms have a sign slot in which a sheet of paper can be inserted to indicate what session is occuring inside.  Volunteers will be supplied with these sheets and need to update the sign slots twice a day.  In addition, delegates may need assistance in the hallways to find rooms, tech support, etc.</t>
  </si>
  <si>
    <t>Access, ushers, directions</t>
  </si>
  <si>
    <t>This is a ticketed event so tickets must be checked at the door.  Volunteers need to be onhand before the Opening Ceremony to greet delegates, assist with directions and sometimes seating, and to let in late-comers after the doors are closed and the performances begin.  Between the Ceremony and Reception, delegates need to be guided to the Reception Hall which is located one floor down.  Again, tickets must be checked at this door.</t>
  </si>
  <si>
    <t>This is a ticketed event and therefore volunteers are needed at the door.  Assistance supporting performers may be required.</t>
  </si>
  <si>
    <t>The volunteer assists the organizers of Other Related Meetings that occur onsite as required.</t>
  </si>
  <si>
    <t>Registration staff will assist in packing and clearing the congress areas as required.</t>
  </si>
  <si>
    <t>Each person volunteering 25 hours:</t>
  </si>
  <si>
    <t>Coordinators will be responsible for recruiting volunteers, informing them of their schedules/duties and ensuring that they are onsite and ready to work, or for finding an appropriate replacement.  It is important to ensure that all the high priority tasks are assigned before moving to med &amp; low priority levels.  The coordinator will have flexibility in what constitutes the waiving of registration - i.e. should more volunteers be recruited the target service of 25 hours could be reduced.  The coordinator(s) will be given a two-way radio onsite to maintain communication with Congress Management and central logistics.</t>
  </si>
  <si>
    <t>NO. OF VOLUNTEERS HOURS</t>
  </si>
  <si>
    <t>Opening Reception</t>
  </si>
  <si>
    <t xml:space="preserve"> Banquet</t>
  </si>
  <si>
    <t>Banquet</t>
  </si>
  <si>
    <t>August 20-26</t>
  </si>
  <si>
    <t>FULL DAYS</t>
  </si>
  <si>
    <t xml:space="preserve">8/day August 21
8/day August 22
4/day August 23
4/day August 24
4/day August 25
2/day August 26 </t>
  </si>
  <si>
    <t>4/day August 22</t>
  </si>
  <si>
    <t>2/day August 25</t>
  </si>
  <si>
    <t xml:space="preserve">4/day August 22
2/day August 23
2/day August 24
2/day August 25
2/day August 26 </t>
  </si>
  <si>
    <t>2/day August 22 (mount)
2/day August 24 (tear-down)
2/day August 25 (mount)
2/day August 26 (tear-down)</t>
  </si>
  <si>
    <t xml:space="preserve">2/day August 21
2/day August 22
2/day August 23
2/day August 24
2/day August 25
2/day August 26 </t>
  </si>
  <si>
    <t>1730-2030 (3 hrs)</t>
  </si>
  <si>
    <t>August 20</t>
  </si>
  <si>
    <t>0830-1800 (9.5 hrs)
0700-1800 (11 hrs)
0700-1800 (11 hrs)
0700-1400 (7 hrs)
0700-1800 (11 hrs)
0700-1800 (11 hrs)</t>
  </si>
  <si>
    <t>1700-2100 (4 hrs)
1000-1610 (6 hrs)
1030-1400 (3.5 hrs)
1000-1600 (6 hrs)
1030-1610 (6 hrs)</t>
  </si>
  <si>
    <t>1500-1700 (2 hrs)
1400-1700 (3 hrs)
0830-1000 (1.5 hrs)
1730-1830 (1 hr)</t>
  </si>
  <si>
    <t xml:space="preserve">2/day August 22
2/day August 23
2/day August 24
2/day August 25
2/day August 26 </t>
  </si>
  <si>
    <t>0700-1800 (11 hrs)
0700-1800 (11 hrs)
0700-1400 (7 hrs)
0700-1800 (11 hrs)
0700-1800 (11 hrs)</t>
  </si>
  <si>
    <r>
      <rPr>
        <b/>
        <sz val="9"/>
        <color rgb="FFFF0000"/>
        <rFont val="Arial"/>
        <family val="2"/>
      </rPr>
      <t>ANTICIPATED</t>
    </r>
    <r>
      <rPr>
        <b/>
        <sz val="9"/>
        <rFont val="Arial"/>
        <family val="2"/>
      </rPr>
      <t xml:space="preserve"> 
HOURS *</t>
    </r>
  </si>
  <si>
    <t>*Hours to be confirmed when program is finalized</t>
  </si>
  <si>
    <t xml:space="preserve">1/day August 21
1/day August 22
1/day August 23
1/day August 24
1/day August 25
1/day August 26 </t>
  </si>
  <si>
    <t>Floaters assist with unexpected tasks and fill in for other volunteers for breaks and for those who cannot fulfill their duties due to a variety of reasons. On the last day, they will assist with set up and teardown/packing/shipping requirements.</t>
  </si>
  <si>
    <t>General notes:  Volunteers may be required to lift boxes or items under 25 lbs.  No open toed shoes permitted, and preferred dress consists of volunteer's own black or dark pants, comfortable shoes, and the Congress-supplied t-shirt. Long periods of standing are required.</t>
  </si>
  <si>
    <t>Student volunteers presenting a Short Talk with Poster will have their registration fees waived, however all authors with Oral Presentations must pay registration fees.</t>
  </si>
  <si>
    <t>Student registration fees are waived for 25 hours of volunteer time*.  They are also given a t-shirt and provided with light refreshments.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</si>
</sst>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d\,\ yyyy"/>
  </numFmts>
  <fonts count="11" x14ac:knownFonts="1">
    <font>
      <sz val="10"/>
      <name val="Arial"/>
    </font>
    <font>
      <sz val="8"/>
      <name val="Arial"/>
      <family val="2"/>
    </font>
    <font>
      <b/>
      <sz val="9"/>
      <name val="Arial"/>
      <family val="2"/>
    </font>
    <font>
      <b/>
      <sz val="8"/>
      <name val="Arial"/>
      <family val="2"/>
    </font>
    <font>
      <sz val="9"/>
      <name val="Arial"/>
      <family val="2"/>
    </font>
    <font>
      <sz val="10"/>
      <name val="Arial"/>
      <family val="2"/>
    </font>
    <font>
      <sz val="8"/>
      <name val="Arial"/>
      <family val="2"/>
    </font>
    <font>
      <b/>
      <sz val="10"/>
      <name val="Arial"/>
      <family val="2"/>
    </font>
    <font>
      <i/>
      <sz val="8"/>
      <name val="Arial"/>
      <family val="2"/>
    </font>
    <font>
      <sz val="8"/>
      <color rgb="FFFF0000"/>
      <name val="Arial"/>
      <family val="2"/>
    </font>
    <font>
      <b/>
      <sz val="9"/>
      <color rgb="FFFF0000"/>
      <name val="Arial"/>
      <family val="2"/>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67">
    <xf numFmtId="0" fontId="0" fillId="0" borderId="0" xfId="0"/>
    <xf numFmtId="0" fontId="1" fillId="0" borderId="1" xfId="0" applyNumberFormat="1" applyFont="1" applyFill="1" applyBorder="1" applyAlignment="1">
      <alignment horizontal="center" vertical="center" wrapText="1"/>
    </xf>
    <xf numFmtId="0" fontId="0" fillId="0" borderId="1" xfId="0" applyFill="1" applyBorder="1"/>
    <xf numFmtId="0" fontId="4" fillId="0" borderId="1" xfId="0" applyNumberFormat="1" applyFont="1" applyFill="1" applyBorder="1" applyAlignment="1">
      <alignment horizontal="center" vertical="center" wrapText="1"/>
    </xf>
    <xf numFmtId="0" fontId="1" fillId="0" borderId="1" xfId="0" applyFont="1" applyFill="1" applyBorder="1"/>
    <xf numFmtId="17" fontId="1" fillId="0" borderId="1" xfId="0" quotePrefix="1" applyNumberFormat="1" applyFont="1" applyFill="1" applyBorder="1"/>
    <xf numFmtId="0" fontId="6" fillId="0" borderId="1" xfId="0" applyFont="1" applyFill="1" applyBorder="1"/>
    <xf numFmtId="0" fontId="1" fillId="0" borderId="1" xfId="0" applyFont="1" applyFill="1" applyBorder="1" applyAlignment="1">
      <alignment wrapText="1"/>
    </xf>
    <xf numFmtId="0" fontId="1" fillId="0" borderId="1" xfId="0" applyFont="1" applyFill="1" applyBorder="1" applyAlignment="1">
      <alignment vertical="center"/>
    </xf>
    <xf numFmtId="0" fontId="6" fillId="0" borderId="1" xfId="0" applyFont="1" applyFill="1" applyBorder="1" applyAlignment="1">
      <alignment horizontal="center" vertical="center"/>
    </xf>
    <xf numFmtId="0" fontId="1" fillId="0" borderId="1" xfId="0" quotePrefix="1" applyFont="1" applyFill="1" applyBorder="1"/>
    <xf numFmtId="0" fontId="4" fillId="0" borderId="1" xfId="0" applyFont="1" applyFill="1" applyBorder="1" applyAlignment="1">
      <alignment horizontal="center"/>
    </xf>
    <xf numFmtId="0" fontId="0" fillId="0" borderId="1" xfId="0" applyFill="1" applyBorder="1" applyAlignment="1">
      <alignment horizontal="center"/>
    </xf>
    <xf numFmtId="0" fontId="5" fillId="0" borderId="1"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xf numFmtId="0" fontId="0" fillId="0" borderId="0" xfId="0" applyFill="1" applyBorder="1" applyAlignment="1">
      <alignment horizontal="center"/>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wrapText="1"/>
    </xf>
    <xf numFmtId="0" fontId="1" fillId="0" borderId="5" xfId="0" applyNumberFormat="1" applyFont="1" applyFill="1" applyBorder="1" applyAlignment="1">
      <alignment vertical="center" wrapText="1"/>
    </xf>
    <xf numFmtId="0" fontId="0" fillId="0" borderId="6" xfId="0" applyFill="1" applyBorder="1"/>
    <xf numFmtId="0" fontId="2" fillId="0" borderId="5" xfId="0" applyNumberFormat="1" applyFont="1" applyFill="1" applyBorder="1" applyAlignment="1">
      <alignment vertical="center" wrapText="1"/>
    </xf>
    <xf numFmtId="0" fontId="1" fillId="0" borderId="6" xfId="0" applyFont="1" applyFill="1" applyBorder="1"/>
    <xf numFmtId="0" fontId="2" fillId="0" borderId="5" xfId="0" applyNumberFormat="1" applyFont="1" applyFill="1" applyBorder="1" applyAlignment="1">
      <alignment horizontal="left" vertical="center" wrapText="1"/>
    </xf>
    <xf numFmtId="0" fontId="2" fillId="0" borderId="5" xfId="0" applyFont="1" applyFill="1" applyBorder="1"/>
    <xf numFmtId="0" fontId="3" fillId="0" borderId="5" xfId="0" applyNumberFormat="1" applyFont="1" applyFill="1" applyBorder="1" applyAlignment="1">
      <alignment vertical="center" wrapText="1"/>
    </xf>
    <xf numFmtId="0" fontId="0" fillId="0" borderId="5" xfId="0" applyFill="1" applyBorder="1"/>
    <xf numFmtId="0" fontId="1" fillId="0" borderId="7" xfId="0" applyFont="1" applyFill="1" applyBorder="1"/>
    <xf numFmtId="0" fontId="0" fillId="0" borderId="0" xfId="0" applyBorder="1"/>
    <xf numFmtId="0" fontId="0" fillId="0" borderId="0" xfId="0" applyAlignment="1">
      <alignment wrapText="1"/>
    </xf>
    <xf numFmtId="0" fontId="1" fillId="0" borderId="0" xfId="0" applyFont="1" applyFill="1" applyBorder="1" applyAlignment="1">
      <alignment vertical="top" wrapText="1"/>
    </xf>
    <xf numFmtId="0" fontId="1" fillId="0" borderId="5" xfId="0" applyFont="1" applyFill="1" applyBorder="1"/>
    <xf numFmtId="1" fontId="1" fillId="0" borderId="1" xfId="0" applyNumberFormat="1" applyFont="1" applyFill="1" applyBorder="1" applyAlignment="1">
      <alignment horizontal="center"/>
    </xf>
    <xf numFmtId="0" fontId="1" fillId="0" borderId="0" xfId="0" applyFont="1" applyFill="1" applyBorder="1"/>
    <xf numFmtId="0" fontId="1" fillId="0" borderId="8" xfId="0" applyFont="1" applyFill="1" applyBorder="1"/>
    <xf numFmtId="0" fontId="1" fillId="0" borderId="9" xfId="0" applyFont="1" applyFill="1" applyBorder="1"/>
    <xf numFmtId="0" fontId="1" fillId="0" borderId="9" xfId="0" applyFont="1" applyFill="1" applyBorder="1" applyAlignment="1">
      <alignment horizontal="center"/>
    </xf>
    <xf numFmtId="0" fontId="8" fillId="0" borderId="10" xfId="0" applyFont="1" applyFill="1" applyBorder="1"/>
    <xf numFmtId="0" fontId="1" fillId="0" borderId="11" xfId="0" applyFont="1" applyFill="1" applyBorder="1"/>
    <xf numFmtId="1" fontId="1" fillId="0" borderId="11" xfId="0" applyNumberFormat="1" applyFont="1" applyFill="1" applyBorder="1" applyAlignment="1">
      <alignment horizontal="center"/>
    </xf>
    <xf numFmtId="0" fontId="1" fillId="0" borderId="1" xfId="0" applyFont="1" applyFill="1" applyBorder="1" applyAlignment="1">
      <alignment horizontal="center"/>
    </xf>
    <xf numFmtId="0" fontId="0" fillId="0" borderId="12" xfId="0" applyBorder="1"/>
    <xf numFmtId="0" fontId="0" fillId="0" borderId="13" xfId="0" applyBorder="1" applyAlignment="1">
      <alignment wrapText="1"/>
    </xf>
    <xf numFmtId="0" fontId="1" fillId="0" borderId="12" xfId="0" applyNumberFormat="1" applyFont="1" applyFill="1" applyBorder="1" applyAlignment="1">
      <alignment vertical="center" wrapText="1"/>
    </xf>
    <xf numFmtId="0" fontId="1" fillId="0" borderId="13" xfId="0" applyFont="1" applyBorder="1" applyAlignment="1">
      <alignment wrapText="1"/>
    </xf>
    <xf numFmtId="0" fontId="3" fillId="0" borderId="12" xfId="0" applyNumberFormat="1" applyFont="1" applyFill="1" applyBorder="1" applyAlignment="1">
      <alignment vertical="center" wrapText="1"/>
    </xf>
    <xf numFmtId="0" fontId="2" fillId="0" borderId="14" xfId="0" applyNumberFormat="1" applyFont="1" applyFill="1" applyBorder="1" applyAlignment="1">
      <alignment vertical="center" wrapText="1"/>
    </xf>
    <xf numFmtId="0" fontId="1" fillId="0" borderId="15" xfId="0" applyFont="1" applyBorder="1" applyAlignment="1">
      <alignment wrapText="1"/>
    </xf>
    <xf numFmtId="0" fontId="7" fillId="0" borderId="16" xfId="0" applyFont="1" applyBorder="1"/>
    <xf numFmtId="0" fontId="7" fillId="0" borderId="17" xfId="0" applyFont="1" applyBorder="1" applyAlignment="1">
      <alignment wrapText="1"/>
    </xf>
    <xf numFmtId="0" fontId="1" fillId="0" borderId="18" xfId="0" applyNumberFormat="1" applyFont="1" applyFill="1" applyBorder="1" applyAlignment="1">
      <alignment vertical="center" wrapText="1"/>
    </xf>
    <xf numFmtId="0" fontId="1" fillId="0" borderId="19" xfId="0" applyFont="1" applyBorder="1" applyAlignment="1" applyProtection="1">
      <alignment vertical="center" wrapText="1"/>
      <protection locked="0"/>
    </xf>
    <xf numFmtId="0" fontId="2" fillId="2" borderId="12" xfId="0" applyNumberFormat="1" applyFont="1" applyFill="1" applyBorder="1" applyAlignment="1">
      <alignment vertical="center" wrapText="1"/>
    </xf>
    <xf numFmtId="0" fontId="0" fillId="2" borderId="13" xfId="0" applyFill="1" applyBorder="1" applyAlignment="1">
      <alignment wrapText="1"/>
    </xf>
    <xf numFmtId="0" fontId="1" fillId="2" borderId="13" xfId="0" applyFont="1" applyFill="1" applyBorder="1" applyAlignment="1">
      <alignment wrapText="1"/>
    </xf>
    <xf numFmtId="0" fontId="1" fillId="0" borderId="19" xfId="0" applyFont="1" applyBorder="1" applyAlignment="1">
      <alignment vertical="center" wrapText="1"/>
    </xf>
    <xf numFmtId="0" fontId="1" fillId="0" borderId="20" xfId="0" applyNumberFormat="1" applyFont="1" applyFill="1" applyBorder="1" applyAlignment="1">
      <alignment vertical="center" wrapText="1"/>
    </xf>
    <xf numFmtId="0" fontId="1" fillId="0" borderId="21" xfId="0" applyFont="1" applyBorder="1" applyAlignment="1">
      <alignment wrapText="1"/>
    </xf>
    <xf numFmtId="0" fontId="2" fillId="2" borderId="12" xfId="0" applyNumberFormat="1" applyFont="1" applyFill="1" applyBorder="1" applyAlignment="1">
      <alignment horizontal="left" vertical="center" wrapText="1"/>
    </xf>
    <xf numFmtId="0" fontId="1" fillId="0" borderId="19" xfId="0" applyFont="1" applyBorder="1" applyAlignment="1">
      <alignment wrapText="1"/>
    </xf>
    <xf numFmtId="0" fontId="2" fillId="2" borderId="12" xfId="0" applyFont="1" applyFill="1" applyBorder="1"/>
    <xf numFmtId="0" fontId="9" fillId="0" borderId="0" xfId="0" applyFont="1" applyFill="1" applyBorder="1"/>
    <xf numFmtId="0" fontId="1" fillId="0" borderId="6" xfId="0" applyFont="1" applyFill="1" applyBorder="1" applyAlignment="1">
      <alignment vertical="center"/>
    </xf>
    <xf numFmtId="0" fontId="1" fillId="0" borderId="6" xfId="0" applyFont="1" applyFill="1" applyBorder="1" applyAlignment="1">
      <alignment vertical="top" wrapText="1"/>
    </xf>
    <xf numFmtId="0" fontId="8"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zoomScaleNormal="100" workbookViewId="0">
      <selection activeCell="A37" sqref="A37"/>
    </sheetView>
  </sheetViews>
  <sheetFormatPr defaultColWidth="9.109375" defaultRowHeight="13.2" x14ac:dyDescent="0.25"/>
  <cols>
    <col min="1" max="1" width="28.77734375" style="15" customWidth="1"/>
    <col min="2" max="2" width="9.88671875" style="15" customWidth="1"/>
    <col min="3" max="3" width="19.6640625" style="16" customWidth="1"/>
    <col min="4" max="4" width="21.88671875" style="15" customWidth="1"/>
    <col min="5" max="5" width="13.6640625" style="15" customWidth="1"/>
    <col min="6" max="16384" width="9.109375" style="15"/>
  </cols>
  <sheetData>
    <row r="1" spans="1:6" s="14" customFormat="1" ht="23.4" customHeight="1" x14ac:dyDescent="0.25">
      <c r="A1" s="17" t="s">
        <v>0</v>
      </c>
      <c r="B1" s="18" t="s">
        <v>9</v>
      </c>
      <c r="C1" s="18" t="s">
        <v>40</v>
      </c>
      <c r="D1" s="19" t="s">
        <v>1</v>
      </c>
      <c r="E1" s="20" t="s">
        <v>59</v>
      </c>
    </row>
    <row r="2" spans="1:6" ht="9.9" customHeight="1" x14ac:dyDescent="0.25">
      <c r="A2" s="21"/>
      <c r="B2" s="1"/>
      <c r="C2" s="1"/>
      <c r="D2" s="2"/>
      <c r="E2" s="22"/>
    </row>
    <row r="3" spans="1:6" x14ac:dyDescent="0.25">
      <c r="A3" s="23" t="s">
        <v>15</v>
      </c>
      <c r="B3" s="3"/>
      <c r="C3" s="1"/>
      <c r="D3" s="2"/>
      <c r="E3" s="24"/>
    </row>
    <row r="4" spans="1:6" x14ac:dyDescent="0.25">
      <c r="A4" s="21" t="s">
        <v>6</v>
      </c>
      <c r="B4" s="1" t="s">
        <v>13</v>
      </c>
      <c r="C4" s="1" t="s">
        <v>5</v>
      </c>
      <c r="D4" s="5" t="s">
        <v>53</v>
      </c>
      <c r="E4" s="24" t="s">
        <v>18</v>
      </c>
    </row>
    <row r="5" spans="1:6" ht="9.9" customHeight="1" x14ac:dyDescent="0.25">
      <c r="A5" s="21"/>
      <c r="B5" s="1"/>
      <c r="C5" s="1"/>
      <c r="D5" s="6"/>
      <c r="E5" s="24"/>
    </row>
    <row r="6" spans="1:6" x14ac:dyDescent="0.25">
      <c r="A6" s="23" t="s">
        <v>16</v>
      </c>
      <c r="B6" s="3"/>
      <c r="C6" s="1"/>
      <c r="D6" s="6"/>
      <c r="E6" s="24"/>
    </row>
    <row r="7" spans="1:6" ht="20.399999999999999" x14ac:dyDescent="0.25">
      <c r="A7" s="21" t="s">
        <v>4</v>
      </c>
      <c r="B7" s="1" t="s">
        <v>13</v>
      </c>
      <c r="C7" s="1" t="s">
        <v>24</v>
      </c>
      <c r="D7" s="8" t="s">
        <v>44</v>
      </c>
      <c r="E7" s="64" t="s">
        <v>45</v>
      </c>
    </row>
    <row r="8" spans="1:6" ht="61.8" x14ac:dyDescent="0.25">
      <c r="A8" s="21" t="s">
        <v>2</v>
      </c>
      <c r="B8" s="1" t="s">
        <v>13</v>
      </c>
      <c r="C8" s="1">
        <f>(9.5*8)+(11*8)+(11*4)+(7*4)+(11*4)+(11*2)</f>
        <v>302</v>
      </c>
      <c r="D8" s="7" t="s">
        <v>46</v>
      </c>
      <c r="E8" s="65" t="s">
        <v>54</v>
      </c>
    </row>
    <row r="9" spans="1:6" ht="51.6" x14ac:dyDescent="0.25">
      <c r="A9" s="21" t="s">
        <v>20</v>
      </c>
      <c r="B9" s="1" t="s">
        <v>13</v>
      </c>
      <c r="C9" s="1">
        <f>(4*4)+(6*2)+(3.5*2)+(6*2)+(6*2)</f>
        <v>59</v>
      </c>
      <c r="D9" s="7" t="s">
        <v>49</v>
      </c>
      <c r="E9" s="65" t="s">
        <v>55</v>
      </c>
    </row>
    <row r="10" spans="1:6" ht="41.4" x14ac:dyDescent="0.25">
      <c r="A10" s="21" t="s">
        <v>19</v>
      </c>
      <c r="B10" s="1" t="s">
        <v>13</v>
      </c>
      <c r="C10" s="9">
        <f>(2*2)+(2*3)+(2*1.5)+(2*1)</f>
        <v>15</v>
      </c>
      <c r="D10" s="7" t="s">
        <v>50</v>
      </c>
      <c r="E10" s="65" t="s">
        <v>56</v>
      </c>
      <c r="F10" s="32"/>
    </row>
    <row r="11" spans="1:6" ht="61.8" x14ac:dyDescent="0.25">
      <c r="A11" s="21" t="s">
        <v>7</v>
      </c>
      <c r="B11" s="1" t="s">
        <v>12</v>
      </c>
      <c r="C11" s="1">
        <f>(9.5*2)+(11*2)+(11*2)+(7*2)+(11*2)+(11*2)</f>
        <v>121</v>
      </c>
      <c r="D11" s="7" t="s">
        <v>51</v>
      </c>
      <c r="E11" s="65" t="s">
        <v>54</v>
      </c>
    </row>
    <row r="12" spans="1:6" ht="61.8" x14ac:dyDescent="0.25">
      <c r="A12" s="21" t="s">
        <v>17</v>
      </c>
      <c r="B12" s="1" t="s">
        <v>12</v>
      </c>
      <c r="C12" s="1">
        <f>(9.5*2)+(11*2)+(11*2)+(7*2)+(11*2)+(11*2)</f>
        <v>121</v>
      </c>
      <c r="D12" s="7" t="s">
        <v>51</v>
      </c>
      <c r="E12" s="65" t="s">
        <v>54</v>
      </c>
    </row>
    <row r="13" spans="1:6" ht="51.6" x14ac:dyDescent="0.25">
      <c r="A13" s="21" t="s">
        <v>22</v>
      </c>
      <c r="B13" s="1" t="s">
        <v>11</v>
      </c>
      <c r="C13" s="1">
        <f>(11*2)+(11*2)+(7*2)+(11*2)+(11*2)</f>
        <v>102</v>
      </c>
      <c r="D13" s="7" t="s">
        <v>57</v>
      </c>
      <c r="E13" s="65" t="s">
        <v>58</v>
      </c>
    </row>
    <row r="14" spans="1:6" ht="9.75" customHeight="1" x14ac:dyDescent="0.25">
      <c r="A14" s="21"/>
      <c r="B14" s="1"/>
      <c r="C14" s="1"/>
      <c r="D14" s="6"/>
      <c r="E14" s="24"/>
    </row>
    <row r="15" spans="1:6" ht="13.2" customHeight="1" x14ac:dyDescent="0.25">
      <c r="A15" s="25" t="s">
        <v>41</v>
      </c>
      <c r="B15" s="3"/>
      <c r="C15" s="1"/>
      <c r="D15" s="6"/>
      <c r="E15" s="24"/>
    </row>
    <row r="16" spans="1:6" x14ac:dyDescent="0.25">
      <c r="A16" s="21" t="s">
        <v>33</v>
      </c>
      <c r="B16" s="1" t="s">
        <v>13</v>
      </c>
      <c r="C16" s="1">
        <f>4*3</f>
        <v>12</v>
      </c>
      <c r="D16" s="10" t="s">
        <v>47</v>
      </c>
      <c r="E16" s="24" t="s">
        <v>52</v>
      </c>
    </row>
    <row r="17" spans="1:5" x14ac:dyDescent="0.25">
      <c r="A17" s="21" t="s">
        <v>33</v>
      </c>
      <c r="B17" s="1" t="s">
        <v>11</v>
      </c>
      <c r="C17" s="1">
        <f>4*3</f>
        <v>12</v>
      </c>
      <c r="D17" s="10" t="s">
        <v>47</v>
      </c>
      <c r="E17" s="24" t="s">
        <v>52</v>
      </c>
    </row>
    <row r="18" spans="1:5" ht="9.75" customHeight="1" x14ac:dyDescent="0.25">
      <c r="A18" s="21"/>
      <c r="B18" s="1"/>
      <c r="C18" s="1"/>
      <c r="D18" s="6"/>
      <c r="E18" s="24"/>
    </row>
    <row r="19" spans="1:5" x14ac:dyDescent="0.25">
      <c r="A19" s="26" t="s">
        <v>43</v>
      </c>
      <c r="B19" s="11"/>
      <c r="C19" s="12"/>
      <c r="D19" s="6"/>
      <c r="E19" s="24"/>
    </row>
    <row r="20" spans="1:5" x14ac:dyDescent="0.25">
      <c r="A20" s="21" t="s">
        <v>21</v>
      </c>
      <c r="B20" s="1" t="s">
        <v>13</v>
      </c>
      <c r="C20" s="1">
        <f>2*2</f>
        <v>4</v>
      </c>
      <c r="D20" s="5" t="s">
        <v>48</v>
      </c>
      <c r="E20" s="24" t="s">
        <v>23</v>
      </c>
    </row>
    <row r="21" spans="1:5" x14ac:dyDescent="0.25">
      <c r="A21" s="21" t="s">
        <v>21</v>
      </c>
      <c r="B21" s="1" t="s">
        <v>11</v>
      </c>
      <c r="C21" s="1">
        <f>2*2</f>
        <v>4</v>
      </c>
      <c r="D21" s="5" t="s">
        <v>48</v>
      </c>
      <c r="E21" s="24" t="s">
        <v>23</v>
      </c>
    </row>
    <row r="22" spans="1:5" ht="9.75" customHeight="1" x14ac:dyDescent="0.25">
      <c r="A22" s="21"/>
      <c r="B22" s="1"/>
      <c r="C22" s="1"/>
      <c r="D22" s="6"/>
      <c r="E22" s="24"/>
    </row>
    <row r="23" spans="1:5" x14ac:dyDescent="0.25">
      <c r="A23" s="23" t="s">
        <v>10</v>
      </c>
      <c r="B23" s="3"/>
      <c r="C23" s="1"/>
      <c r="D23" s="6"/>
      <c r="E23" s="24"/>
    </row>
    <row r="24" spans="1:5" ht="61.8" x14ac:dyDescent="0.25">
      <c r="A24" s="21" t="s">
        <v>8</v>
      </c>
      <c r="B24" s="1" t="s">
        <v>11</v>
      </c>
      <c r="C24" s="1">
        <f>(9.5*1)+(11*1)+(11*1)+(7*1)+(11*1)+(11*1)</f>
        <v>60.5</v>
      </c>
      <c r="D24" s="7" t="s">
        <v>61</v>
      </c>
      <c r="E24" s="65" t="s">
        <v>54</v>
      </c>
    </row>
    <row r="25" spans="1:5" ht="9.9" customHeight="1" x14ac:dyDescent="0.25">
      <c r="A25" s="21"/>
      <c r="B25" s="1"/>
      <c r="C25" s="1"/>
      <c r="D25" s="6"/>
      <c r="E25" s="24"/>
    </row>
    <row r="26" spans="1:5" ht="9.9" customHeight="1" x14ac:dyDescent="0.25">
      <c r="A26" s="27"/>
      <c r="B26" s="1"/>
      <c r="C26" s="1"/>
      <c r="D26" s="6"/>
      <c r="E26" s="24"/>
    </row>
    <row r="27" spans="1:5" x14ac:dyDescent="0.25">
      <c r="A27" s="23" t="s">
        <v>3</v>
      </c>
      <c r="B27" s="1" t="s">
        <v>11</v>
      </c>
      <c r="C27" s="1">
        <v>0</v>
      </c>
      <c r="D27" s="6" t="s">
        <v>14</v>
      </c>
      <c r="E27" s="24"/>
    </row>
    <row r="28" spans="1:5" ht="9.75" customHeight="1" x14ac:dyDescent="0.25">
      <c r="A28" s="28"/>
      <c r="B28" s="13"/>
      <c r="C28" s="12"/>
      <c r="D28" s="2"/>
      <c r="E28" s="24"/>
    </row>
    <row r="29" spans="1:5" x14ac:dyDescent="0.25">
      <c r="A29" s="28"/>
      <c r="B29" s="13"/>
      <c r="C29" s="42">
        <f>SUM(C2:C28)</f>
        <v>812.5</v>
      </c>
      <c r="D29" s="2"/>
      <c r="E29" s="24"/>
    </row>
    <row r="30" spans="1:5" x14ac:dyDescent="0.25">
      <c r="A30" s="28"/>
      <c r="B30" s="13"/>
      <c r="C30" s="12"/>
      <c r="D30" s="2"/>
      <c r="E30" s="24"/>
    </row>
    <row r="31" spans="1:5" s="35" customFormat="1" ht="10.199999999999999" x14ac:dyDescent="0.2">
      <c r="A31" s="33" t="s">
        <v>38</v>
      </c>
      <c r="B31" s="4"/>
      <c r="C31" s="34">
        <f>C29/25</f>
        <v>32.5</v>
      </c>
      <c r="D31" s="4"/>
      <c r="E31" s="24"/>
    </row>
    <row r="32" spans="1:5" s="35" customFormat="1" ht="10.199999999999999" x14ac:dyDescent="0.2">
      <c r="A32" s="36"/>
      <c r="B32" s="37"/>
      <c r="C32" s="38"/>
      <c r="D32" s="4"/>
      <c r="E32" s="24"/>
    </row>
    <row r="33" spans="1:5" s="35" customFormat="1" ht="10.8" thickBot="1" x14ac:dyDescent="0.25">
      <c r="A33" s="39" t="s">
        <v>65</v>
      </c>
      <c r="B33" s="40"/>
      <c r="C33" s="41"/>
      <c r="D33" s="40"/>
      <c r="E33" s="29"/>
    </row>
    <row r="34" spans="1:5" x14ac:dyDescent="0.25">
      <c r="A34" s="35" t="s">
        <v>60</v>
      </c>
    </row>
    <row r="35" spans="1:5" x14ac:dyDescent="0.25">
      <c r="A35" s="63" t="s">
        <v>64</v>
      </c>
    </row>
  </sheetData>
  <phoneticPr fontId="0" type="noConversion"/>
  <printOptions horizontalCentered="1" verticalCentered="1"/>
  <pageMargins left="0.5" right="0.5" top="0.75" bottom="0.5" header="0.25" footer="0.25"/>
  <pageSetup orientation="portrait" r:id="rId1"/>
  <headerFooter alignWithMargins="0">
    <oddHeader>&amp;C&amp;"Arial,Bold"VOLUNTEER REQUIREMENTS - IUCr 2014</oddHeader>
    <oddFooter>&amp;L&amp;8&amp;Z&amp;F&amp;R&amp;8&amp;D    &amp;T</oddFooter>
  </headerFooter>
  <ignoredErrors>
    <ignoredError sqref="D7"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topLeftCell="A16" zoomScaleNormal="100" workbookViewId="0">
      <selection activeCell="A26" sqref="A26:B26"/>
    </sheetView>
  </sheetViews>
  <sheetFormatPr defaultRowHeight="13.2" x14ac:dyDescent="0.25"/>
  <cols>
    <col min="1" max="1" width="35.77734375" style="30" customWidth="1"/>
    <col min="2" max="2" width="52.44140625" style="31" customWidth="1"/>
  </cols>
  <sheetData>
    <row r="1" spans="1:2" x14ac:dyDescent="0.25">
      <c r="A1" s="50" t="s">
        <v>25</v>
      </c>
      <c r="B1" s="51" t="s">
        <v>26</v>
      </c>
    </row>
    <row r="2" spans="1:2" x14ac:dyDescent="0.25">
      <c r="A2" s="43"/>
      <c r="B2" s="44"/>
    </row>
    <row r="3" spans="1:2" x14ac:dyDescent="0.25">
      <c r="A3" s="54" t="s">
        <v>15</v>
      </c>
      <c r="B3" s="55"/>
    </row>
    <row r="4" spans="1:2" ht="51" x14ac:dyDescent="0.25">
      <c r="A4" s="52" t="s">
        <v>6</v>
      </c>
      <c r="B4" s="53" t="s">
        <v>27</v>
      </c>
    </row>
    <row r="5" spans="1:2" x14ac:dyDescent="0.25">
      <c r="A5" s="45"/>
      <c r="B5" s="46"/>
    </row>
    <row r="6" spans="1:2" x14ac:dyDescent="0.25">
      <c r="A6" s="54" t="s">
        <v>16</v>
      </c>
      <c r="B6" s="56"/>
    </row>
    <row r="7" spans="1:2" ht="91.8" x14ac:dyDescent="0.25">
      <c r="A7" s="52" t="s">
        <v>4</v>
      </c>
      <c r="B7" s="57" t="s">
        <v>39</v>
      </c>
    </row>
    <row r="8" spans="1:2" ht="41.4" x14ac:dyDescent="0.25">
      <c r="A8" s="58" t="s">
        <v>2</v>
      </c>
      <c r="B8" s="59" t="s">
        <v>28</v>
      </c>
    </row>
    <row r="9" spans="1:2" ht="31.2" x14ac:dyDescent="0.25">
      <c r="A9" s="58" t="s">
        <v>20</v>
      </c>
      <c r="B9" s="59" t="s">
        <v>29</v>
      </c>
    </row>
    <row r="10" spans="1:2" ht="61.8" x14ac:dyDescent="0.25">
      <c r="A10" s="58" t="s">
        <v>19</v>
      </c>
      <c r="B10" s="59" t="s">
        <v>30</v>
      </c>
    </row>
    <row r="11" spans="1:2" ht="51.6" x14ac:dyDescent="0.25">
      <c r="A11" s="58" t="s">
        <v>7</v>
      </c>
      <c r="B11" s="59" t="s">
        <v>31</v>
      </c>
    </row>
    <row r="12" spans="1:2" ht="41.4" x14ac:dyDescent="0.25">
      <c r="A12" s="58" t="s">
        <v>17</v>
      </c>
      <c r="B12" s="59" t="s">
        <v>62</v>
      </c>
    </row>
    <row r="13" spans="1:2" ht="51.6" x14ac:dyDescent="0.25">
      <c r="A13" s="58" t="s">
        <v>22</v>
      </c>
      <c r="B13" s="59" t="s">
        <v>32</v>
      </c>
    </row>
    <row r="14" spans="1:2" x14ac:dyDescent="0.25">
      <c r="A14" s="45"/>
      <c r="B14" s="46"/>
    </row>
    <row r="15" spans="1:2" x14ac:dyDescent="0.25">
      <c r="A15" s="60" t="s">
        <v>41</v>
      </c>
      <c r="B15" s="56"/>
    </row>
    <row r="16" spans="1:2" ht="74.400000000000006" customHeight="1" x14ac:dyDescent="0.25">
      <c r="A16" s="52" t="s">
        <v>33</v>
      </c>
      <c r="B16" s="61" t="s">
        <v>34</v>
      </c>
    </row>
    <row r="17" spans="1:2" x14ac:dyDescent="0.25">
      <c r="A17" s="45"/>
      <c r="B17" s="46"/>
    </row>
    <row r="18" spans="1:2" x14ac:dyDescent="0.25">
      <c r="A18" s="62" t="s">
        <v>42</v>
      </c>
      <c r="B18" s="56"/>
    </row>
    <row r="19" spans="1:2" ht="21" x14ac:dyDescent="0.25">
      <c r="A19" s="52" t="s">
        <v>21</v>
      </c>
      <c r="B19" s="61" t="s">
        <v>35</v>
      </c>
    </row>
    <row r="20" spans="1:2" x14ac:dyDescent="0.25">
      <c r="A20" s="45"/>
      <c r="B20" s="46"/>
    </row>
    <row r="21" spans="1:2" x14ac:dyDescent="0.25">
      <c r="A21" s="54" t="s">
        <v>10</v>
      </c>
      <c r="B21" s="56"/>
    </row>
    <row r="22" spans="1:2" ht="20.399999999999999" x14ac:dyDescent="0.25">
      <c r="A22" s="52" t="s">
        <v>8</v>
      </c>
      <c r="B22" s="57" t="s">
        <v>36</v>
      </c>
    </row>
    <row r="23" spans="1:2" x14ac:dyDescent="0.25">
      <c r="A23" s="47"/>
      <c r="B23" s="46"/>
    </row>
    <row r="24" spans="1:2" ht="21.6" thickBot="1" x14ac:dyDescent="0.3">
      <c r="A24" s="48" t="s">
        <v>3</v>
      </c>
      <c r="B24" s="49" t="s">
        <v>37</v>
      </c>
    </row>
    <row r="26" spans="1:2" ht="33" customHeight="1" x14ac:dyDescent="0.25">
      <c r="A26" s="66" t="s">
        <v>63</v>
      </c>
      <c r="B26" s="66"/>
    </row>
  </sheetData>
  <mergeCells count="1">
    <mergeCell ref="A26:B26"/>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requirements</vt:lpstr>
      <vt:lpstr>task descriptions</vt:lpstr>
      <vt:lpstr>Sheet3</vt:lpstr>
    </vt:vector>
  </TitlesOfParts>
  <Company>OrgName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Giroux, Mireille</dc:creator>
  <cp:lastModifiedBy>Michele Bourgeois-Doyle</cp:lastModifiedBy>
  <cp:lastPrinted>2014-01-10T15:27:41Z</cp:lastPrinted>
  <dcterms:created xsi:type="dcterms:W3CDTF">2002-07-23T13:51:55Z</dcterms:created>
  <dcterms:modified xsi:type="dcterms:W3CDTF">2016-05-03T14:59:53Z</dcterms:modified>
</cp:coreProperties>
</file>